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<sst xmlns="http://schemas.openxmlformats.org/spreadsheetml/2006/main" count="139" uniqueCount="53">
  <si>
    <t>关于2024年度提前批中央财政衔接资金调整及省市资金分配计划表</t>
  </si>
  <si>
    <t>序号</t>
  </si>
  <si>
    <t>单位信息</t>
  </si>
  <si>
    <t>指标文号</t>
  </si>
  <si>
    <t>项目名称(一级）</t>
  </si>
  <si>
    <t>二级科目</t>
  </si>
  <si>
    <t>分配资金规模（万元）</t>
  </si>
  <si>
    <t>项目剩余资金缺口</t>
  </si>
  <si>
    <t>经济分类</t>
  </si>
  <si>
    <t>备注</t>
  </si>
  <si>
    <t>小计</t>
  </si>
  <si>
    <t>中央资金</t>
  </si>
  <si>
    <t>省级资金</t>
  </si>
  <si>
    <t>市县资金</t>
  </si>
  <si>
    <t>一、收回资金</t>
  </si>
  <si>
    <t>龙泉镇</t>
  </si>
  <si>
    <t>海财农〔2024〕117号</t>
  </si>
  <si>
    <t>乡村振兴产业项目</t>
  </si>
  <si>
    <t>海口市龙华区龙泉镇新联韦公洋荷花规模化推广种植项目</t>
  </si>
  <si>
    <t>乡村振兴基建项目</t>
  </si>
  <si>
    <t>海口市龙华区龙泉镇东占居委会巷道硬化建设项目（一期）</t>
  </si>
  <si>
    <t>海口市龙华区龙泉镇五一村委会巷道硬化建设项目</t>
  </si>
  <si>
    <t>海口市龙华区龙泉镇椰子头村委会巷道硬化建设项目</t>
  </si>
  <si>
    <t>遵谭镇</t>
  </si>
  <si>
    <t>海口市龙华区遵谭镇农贸市场项目</t>
  </si>
  <si>
    <t>海口市龙华区遵谭镇东谭村委会村路村巷修建项目</t>
  </si>
  <si>
    <t>新坡镇</t>
  </si>
  <si>
    <t>海口市龙华区新坡镇民丰村委会村巷改造项目</t>
  </si>
  <si>
    <t>海口市龙华区新坡镇光荣村水利沟工程项目</t>
  </si>
  <si>
    <t>海口市龙华区新坡镇仁南村委会新建巷道项目</t>
  </si>
  <si>
    <t>城西镇</t>
  </si>
  <si>
    <t>海口市龙华区城西镇苍西村委会合作发展（省冷）公共冷链商贸城</t>
  </si>
  <si>
    <t>二、分配资金</t>
  </si>
  <si>
    <t>海口市龙华区城西镇苍东村委会合作发展（省冷）公共冷链商贸城项目</t>
  </si>
  <si>
    <t>海财农〔2024〕336号</t>
  </si>
  <si>
    <t>海财农（2024）142号</t>
  </si>
  <si>
    <t>海口市龙华区城西镇苍西村委会合作发展（省冷）公共冷链商贸城项目</t>
  </si>
  <si>
    <t>海口市龙华区城西镇高坡村委会发展村集体项目</t>
  </si>
  <si>
    <r>
      <rPr>
        <sz val="16"/>
        <rFont val="仿宋_GB2312"/>
        <family val="3"/>
      </rPr>
      <t>2022年新坡镇仁南村儒佐食用菌基地提升工程项目（质保金）</t>
    </r>
  </si>
  <si>
    <t>2022年新坡镇仁南村儒佐食用菌基地提升工程项目（质保金）</t>
  </si>
  <si>
    <t>海财农〔2024〕336号/海财农（2024）142号</t>
  </si>
  <si>
    <t>海口市龙华区新坡镇仁里、仁南、光荣村共建鹧鸪茶示范种植园、晾晒仓储合作项目</t>
  </si>
  <si>
    <t>海口市龙华区遵谭镇龙合村黄灯笼育苗基地扩建项目</t>
  </si>
  <si>
    <t>海口市龙华区遵谭镇新谭村委会巷道建设项目</t>
  </si>
  <si>
    <t>海口市龙华区遵谭镇东谭村委会巷道建设项目</t>
  </si>
  <si>
    <t>海口市龙华区龙泉镇五丰香芋初加工设备采购项目</t>
  </si>
  <si>
    <t>海口市龙华区东占居委会巷道硬化建设项目（一期）</t>
  </si>
  <si>
    <t>海口市龙华区五一村委会巷道硬化建设项目</t>
  </si>
  <si>
    <t>海口市龙华区椰子头村委会巷道硬化建设项目</t>
  </si>
  <si>
    <t>龙桥镇</t>
  </si>
  <si>
    <t>海口市龙华区龙桥镇省研学旅行基地建设项目</t>
  </si>
  <si>
    <t>海口市龙华区龙桥镇挺丰村委会村巷道路项目</t>
  </si>
  <si>
    <t>提前批中央资金1288万元、省级资金806万元，市级资金180.5万元，合计总额2274.5万元，共分配19个项目，其中产业项目9个，资金分配1408.355136万(其中中央资金847.855136万占比65.83%、省级资金500万、市级资金60.5万），三级资金产业占比61.92%，基建项目10个，资金866.144864万占比38.08%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</si>
</sst>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18"/>
      <color indexed="8"/>
      <name val="仿宋_GB2312"/>
      <family val="3"/>
    </font>
    <font>
      <b/>
      <sz val="18"/>
      <name val="仿宋_GB2312"/>
      <family val="3"/>
    </font>
    <font>
      <sz val="16"/>
      <color indexed="10"/>
      <name val="仿宋_GB2312"/>
      <family val="3"/>
    </font>
    <font>
      <b/>
      <sz val="18"/>
      <name val="宋体"/>
      <family val="0"/>
    </font>
    <font>
      <sz val="14"/>
      <color indexed="8"/>
      <name val="宋体"/>
      <family val="0"/>
    </font>
    <font>
      <sz val="18"/>
      <name val="仿宋_GB2312"/>
      <family val="3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4"/>
      <color theme="1"/>
      <name val="仿宋_GB2312"/>
      <family val="3"/>
    </font>
    <font>
      <sz val="16"/>
      <color theme="1"/>
      <name val="仿宋_GB2312"/>
      <family val="3"/>
    </font>
    <font>
      <b/>
      <sz val="18"/>
      <color theme="1"/>
      <name val="仿宋_GB2312"/>
      <family val="3"/>
    </font>
    <font>
      <sz val="16"/>
      <color rgb="FFFF0000"/>
      <name val="仿宋_GB2312"/>
      <family val="3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horizontal="righ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176" fontId="59" fillId="0" borderId="9" xfId="0" applyNumberFormat="1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vertical="center" wrapText="1"/>
    </xf>
    <xf numFmtId="0" fontId="58" fillId="0" borderId="9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8" fillId="0" borderId="15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70" zoomScaleNormal="90" zoomScaleSheetLayoutView="70" workbookViewId="0" topLeftCell="A1">
      <selection activeCell="D6" sqref="D6"/>
    </sheetView>
  </sheetViews>
  <sheetFormatPr defaultColWidth="9.00390625" defaultRowHeight="14.25"/>
  <cols>
    <col min="1" max="1" width="6.125" style="4" customWidth="1"/>
    <col min="2" max="2" width="14.125" style="6" customWidth="1"/>
    <col min="3" max="3" width="31.00390625" style="6" customWidth="1"/>
    <col min="4" max="4" width="24.125" style="6" customWidth="1"/>
    <col min="5" max="5" width="37.00390625" style="7" customWidth="1"/>
    <col min="6" max="6" width="19.75390625" style="7" customWidth="1"/>
    <col min="7" max="7" width="16.00390625" style="8" customWidth="1"/>
    <col min="8" max="8" width="12.875" style="9" customWidth="1"/>
    <col min="9" max="9" width="12.25390625" style="8" customWidth="1"/>
    <col min="10" max="10" width="19.25390625" style="6" hidden="1" customWidth="1"/>
    <col min="11" max="11" width="10.625" style="6" customWidth="1"/>
    <col min="12" max="12" width="36.625" style="6" customWidth="1"/>
    <col min="13" max="16384" width="9.00390625" style="4" customWidth="1"/>
  </cols>
  <sheetData>
    <row r="1" spans="1:12" ht="42.75" customHeight="1">
      <c r="A1" s="10" t="s">
        <v>0</v>
      </c>
      <c r="B1" s="11"/>
      <c r="C1" s="11"/>
      <c r="D1" s="11"/>
      <c r="E1" s="11"/>
      <c r="F1" s="11"/>
      <c r="G1" s="12"/>
      <c r="H1" s="12"/>
      <c r="I1" s="12"/>
      <c r="J1" s="11"/>
      <c r="K1" s="11"/>
      <c r="L1" s="11"/>
    </row>
    <row r="2" spans="1:12" ht="25.5" customHeight="1">
      <c r="A2" s="13"/>
      <c r="B2" s="14"/>
      <c r="C2" s="14"/>
      <c r="D2" s="15"/>
      <c r="E2" s="16"/>
      <c r="F2" s="17"/>
      <c r="G2" s="18"/>
      <c r="H2" s="18"/>
      <c r="I2" s="18"/>
      <c r="J2" s="17"/>
      <c r="K2" s="14"/>
      <c r="L2" s="49"/>
    </row>
    <row r="3" spans="1:12" ht="20.25">
      <c r="A3" s="19" t="s">
        <v>1</v>
      </c>
      <c r="B3" s="20" t="s">
        <v>2</v>
      </c>
      <c r="C3" s="20" t="s">
        <v>3</v>
      </c>
      <c r="D3" s="21" t="s">
        <v>4</v>
      </c>
      <c r="E3" s="22" t="s">
        <v>5</v>
      </c>
      <c r="F3" s="23" t="s">
        <v>6</v>
      </c>
      <c r="G3" s="24"/>
      <c r="H3" s="24"/>
      <c r="I3" s="50"/>
      <c r="J3" s="32" t="s">
        <v>7</v>
      </c>
      <c r="K3" s="21" t="s">
        <v>8</v>
      </c>
      <c r="L3" s="21" t="s">
        <v>9</v>
      </c>
    </row>
    <row r="4" spans="1:12" ht="43.5" customHeight="1">
      <c r="A4" s="19"/>
      <c r="B4" s="20"/>
      <c r="C4" s="20"/>
      <c r="D4" s="21"/>
      <c r="E4" s="25"/>
      <c r="F4" s="26" t="s">
        <v>10</v>
      </c>
      <c r="G4" s="27" t="s">
        <v>11</v>
      </c>
      <c r="H4" s="27" t="s">
        <v>12</v>
      </c>
      <c r="I4" s="27" t="s">
        <v>13</v>
      </c>
      <c r="J4" s="26"/>
      <c r="K4" s="21"/>
      <c r="L4" s="21"/>
    </row>
    <row r="5" spans="1:12" s="1" customFormat="1" ht="49.5" customHeight="1">
      <c r="A5" s="28" t="s">
        <v>14</v>
      </c>
      <c r="B5" s="28"/>
      <c r="C5" s="28"/>
      <c r="D5" s="28"/>
      <c r="E5" s="28"/>
      <c r="F5" s="29">
        <f>G5+H5+I5</f>
        <v>490</v>
      </c>
      <c r="G5" s="30">
        <f aca="true" t="shared" si="0" ref="G5:I5">SUM(G6:G15)</f>
        <v>490</v>
      </c>
      <c r="H5" s="30">
        <f t="shared" si="0"/>
        <v>0</v>
      </c>
      <c r="I5" s="30">
        <f t="shared" si="0"/>
        <v>0</v>
      </c>
      <c r="J5" s="29" t="e">
        <f>J6+#REF!+#REF!+#REF!+#REF!+#REF!+#REF!+J10+#REF!+#REF!+#REF!+#REF!+#REF!+J13+#REF!+#REF!+J15</f>
        <v>#REF!</v>
      </c>
      <c r="K5" s="51"/>
      <c r="L5" s="52"/>
    </row>
    <row r="6" spans="1:12" s="2" customFormat="1" ht="54" customHeight="1">
      <c r="A6" s="31">
        <v>1</v>
      </c>
      <c r="B6" s="32" t="s">
        <v>15</v>
      </c>
      <c r="C6" s="21" t="s">
        <v>16</v>
      </c>
      <c r="D6" s="21" t="s">
        <v>17</v>
      </c>
      <c r="E6" s="21" t="s">
        <v>18</v>
      </c>
      <c r="F6" s="21"/>
      <c r="G6" s="33">
        <v>70</v>
      </c>
      <c r="H6" s="33"/>
      <c r="I6" s="33"/>
      <c r="J6" s="21">
        <v>30</v>
      </c>
      <c r="K6" s="21"/>
      <c r="L6" s="21" t="s">
        <v>18</v>
      </c>
    </row>
    <row r="7" spans="1:12" ht="60" customHeight="1">
      <c r="A7" s="31">
        <v>2</v>
      </c>
      <c r="B7" s="34"/>
      <c r="C7" s="21" t="s">
        <v>16</v>
      </c>
      <c r="D7" s="21" t="s">
        <v>19</v>
      </c>
      <c r="E7" s="21" t="s">
        <v>20</v>
      </c>
      <c r="F7" s="35"/>
      <c r="G7" s="36">
        <v>20</v>
      </c>
      <c r="H7" s="36"/>
      <c r="I7" s="36"/>
      <c r="J7" s="32"/>
      <c r="K7" s="32"/>
      <c r="L7" s="21" t="s">
        <v>20</v>
      </c>
    </row>
    <row r="8" spans="1:12" ht="60" customHeight="1">
      <c r="A8" s="31">
        <v>3</v>
      </c>
      <c r="B8" s="34"/>
      <c r="C8" s="21" t="s">
        <v>16</v>
      </c>
      <c r="D8" s="21" t="s">
        <v>19</v>
      </c>
      <c r="E8" s="21" t="s">
        <v>21</v>
      </c>
      <c r="F8" s="35"/>
      <c r="G8" s="36">
        <v>20</v>
      </c>
      <c r="H8" s="36"/>
      <c r="I8" s="36"/>
      <c r="J8" s="32"/>
      <c r="K8" s="32"/>
      <c r="L8" s="21" t="s">
        <v>21</v>
      </c>
    </row>
    <row r="9" spans="1:12" ht="60" customHeight="1">
      <c r="A9" s="31">
        <v>4</v>
      </c>
      <c r="B9" s="34"/>
      <c r="C9" s="21" t="s">
        <v>16</v>
      </c>
      <c r="D9" s="21" t="s">
        <v>19</v>
      </c>
      <c r="E9" s="21" t="s">
        <v>22</v>
      </c>
      <c r="F9" s="35"/>
      <c r="G9" s="36">
        <v>20</v>
      </c>
      <c r="H9" s="36"/>
      <c r="I9" s="36"/>
      <c r="J9" s="32"/>
      <c r="K9" s="32"/>
      <c r="L9" s="21" t="s">
        <v>22</v>
      </c>
    </row>
    <row r="10" spans="1:12" ht="57.75" customHeight="1">
      <c r="A10" s="31">
        <v>5</v>
      </c>
      <c r="B10" s="32" t="s">
        <v>23</v>
      </c>
      <c r="C10" s="21" t="s">
        <v>16</v>
      </c>
      <c r="D10" s="21" t="s">
        <v>17</v>
      </c>
      <c r="E10" s="21" t="s">
        <v>24</v>
      </c>
      <c r="F10" s="21"/>
      <c r="G10" s="33">
        <v>200</v>
      </c>
      <c r="H10" s="33"/>
      <c r="I10" s="33"/>
      <c r="J10" s="21"/>
      <c r="K10" s="21"/>
      <c r="L10" s="21" t="s">
        <v>24</v>
      </c>
    </row>
    <row r="11" spans="1:12" ht="60" customHeight="1">
      <c r="A11" s="31">
        <v>6</v>
      </c>
      <c r="B11" s="34"/>
      <c r="C11" s="21" t="s">
        <v>16</v>
      </c>
      <c r="D11" s="21" t="s">
        <v>19</v>
      </c>
      <c r="E11" s="32" t="s">
        <v>25</v>
      </c>
      <c r="F11" s="35"/>
      <c r="G11" s="36">
        <v>10</v>
      </c>
      <c r="H11" s="36"/>
      <c r="I11" s="36"/>
      <c r="J11" s="32"/>
      <c r="K11" s="21"/>
      <c r="L11" s="21" t="s">
        <v>25</v>
      </c>
    </row>
    <row r="12" spans="1:12" ht="60" customHeight="1">
      <c r="A12" s="31">
        <v>7</v>
      </c>
      <c r="B12" s="34" t="s">
        <v>26</v>
      </c>
      <c r="C12" s="21" t="s">
        <v>16</v>
      </c>
      <c r="D12" s="21" t="s">
        <v>19</v>
      </c>
      <c r="E12" s="21" t="s">
        <v>27</v>
      </c>
      <c r="F12" s="35"/>
      <c r="G12" s="36">
        <v>10</v>
      </c>
      <c r="H12" s="36"/>
      <c r="I12" s="36"/>
      <c r="J12" s="32"/>
      <c r="K12" s="32"/>
      <c r="L12" s="21" t="s">
        <v>27</v>
      </c>
    </row>
    <row r="13" spans="1:12" ht="72" customHeight="1">
      <c r="A13" s="31">
        <v>8</v>
      </c>
      <c r="B13" s="34"/>
      <c r="C13" s="21" t="s">
        <v>16</v>
      </c>
      <c r="D13" s="21" t="s">
        <v>19</v>
      </c>
      <c r="E13" s="21" t="s">
        <v>28</v>
      </c>
      <c r="F13" s="21"/>
      <c r="G13" s="33">
        <v>70</v>
      </c>
      <c r="H13" s="33"/>
      <c r="I13" s="33"/>
      <c r="J13" s="21">
        <v>129.8</v>
      </c>
      <c r="K13" s="21"/>
      <c r="L13" s="21" t="s">
        <v>28</v>
      </c>
    </row>
    <row r="14" spans="1:12" ht="60" customHeight="1">
      <c r="A14" s="31">
        <v>9</v>
      </c>
      <c r="B14" s="34"/>
      <c r="C14" s="21" t="s">
        <v>16</v>
      </c>
      <c r="D14" s="21" t="s">
        <v>19</v>
      </c>
      <c r="E14" s="21" t="s">
        <v>29</v>
      </c>
      <c r="F14" s="35"/>
      <c r="G14" s="36">
        <v>20</v>
      </c>
      <c r="H14" s="36"/>
      <c r="I14" s="36"/>
      <c r="J14" s="32"/>
      <c r="K14" s="32"/>
      <c r="L14" s="21" t="s">
        <v>29</v>
      </c>
    </row>
    <row r="15" spans="1:12" ht="66.75" customHeight="1">
      <c r="A15" s="31">
        <v>10</v>
      </c>
      <c r="B15" s="21" t="s">
        <v>30</v>
      </c>
      <c r="C15" s="21" t="s">
        <v>16</v>
      </c>
      <c r="D15" s="21" t="s">
        <v>17</v>
      </c>
      <c r="E15" s="21" t="s">
        <v>31</v>
      </c>
      <c r="F15" s="21"/>
      <c r="G15" s="33">
        <v>50</v>
      </c>
      <c r="H15" s="33"/>
      <c r="I15" s="33"/>
      <c r="J15" s="21"/>
      <c r="K15" s="21"/>
      <c r="L15" s="21" t="s">
        <v>31</v>
      </c>
    </row>
    <row r="16" spans="1:12" ht="51" customHeight="1">
      <c r="A16" s="28" t="s">
        <v>32</v>
      </c>
      <c r="B16" s="28"/>
      <c r="C16" s="28"/>
      <c r="D16" s="28"/>
      <c r="E16" s="28"/>
      <c r="F16" s="29">
        <f>G16+H16+I16</f>
        <v>1476.5</v>
      </c>
      <c r="G16" s="30">
        <f aca="true" t="shared" si="1" ref="G16:I16">SUM(G17:G41)</f>
        <v>490</v>
      </c>
      <c r="H16" s="30">
        <f t="shared" si="1"/>
        <v>806</v>
      </c>
      <c r="I16" s="30">
        <f t="shared" si="1"/>
        <v>180.5</v>
      </c>
      <c r="J16" s="53"/>
      <c r="K16" s="53"/>
      <c r="L16" s="53"/>
    </row>
    <row r="17" spans="1:12" ht="51" customHeight="1">
      <c r="A17" s="37">
        <v>1</v>
      </c>
      <c r="B17" s="38" t="s">
        <v>30</v>
      </c>
      <c r="C17" s="39" t="s">
        <v>16</v>
      </c>
      <c r="D17" s="39" t="s">
        <v>17</v>
      </c>
      <c r="E17" s="38" t="s">
        <v>33</v>
      </c>
      <c r="F17" s="39"/>
      <c r="G17" s="38">
        <v>100</v>
      </c>
      <c r="H17" s="38"/>
      <c r="I17" s="39"/>
      <c r="J17" s="39"/>
      <c r="K17" s="38">
        <v>39908</v>
      </c>
      <c r="L17" s="39" t="s">
        <v>33</v>
      </c>
    </row>
    <row r="18" spans="1:12" ht="37.5" customHeight="1">
      <c r="A18" s="40"/>
      <c r="B18" s="38"/>
      <c r="C18" s="39" t="s">
        <v>34</v>
      </c>
      <c r="D18" s="39"/>
      <c r="E18" s="38"/>
      <c r="F18" s="39"/>
      <c r="G18" s="39"/>
      <c r="H18" s="38">
        <v>90</v>
      </c>
      <c r="I18" s="39"/>
      <c r="J18" s="39"/>
      <c r="K18" s="38"/>
      <c r="L18" s="39"/>
    </row>
    <row r="19" spans="1:12" ht="51" customHeight="1">
      <c r="A19" s="41"/>
      <c r="B19" s="38"/>
      <c r="C19" s="39" t="s">
        <v>35</v>
      </c>
      <c r="D19" s="39"/>
      <c r="E19" s="38"/>
      <c r="F19" s="39"/>
      <c r="G19" s="39"/>
      <c r="H19" s="38"/>
      <c r="I19" s="38">
        <v>10</v>
      </c>
      <c r="J19" s="39"/>
      <c r="K19" s="38"/>
      <c r="L19" s="39"/>
    </row>
    <row r="20" spans="1:12" ht="39.75" customHeight="1">
      <c r="A20" s="37">
        <v>2</v>
      </c>
      <c r="B20" s="38"/>
      <c r="C20" s="39" t="s">
        <v>34</v>
      </c>
      <c r="D20" s="39" t="s">
        <v>17</v>
      </c>
      <c r="E20" s="38" t="s">
        <v>36</v>
      </c>
      <c r="F20" s="39"/>
      <c r="G20" s="39"/>
      <c r="H20" s="38">
        <v>40</v>
      </c>
      <c r="I20" s="39"/>
      <c r="J20" s="39"/>
      <c r="K20" s="38">
        <v>39908</v>
      </c>
      <c r="L20" s="39" t="s">
        <v>36</v>
      </c>
    </row>
    <row r="21" spans="1:12" ht="46.5" customHeight="1">
      <c r="A21" s="41"/>
      <c r="B21" s="38"/>
      <c r="C21" s="39" t="s">
        <v>35</v>
      </c>
      <c r="D21" s="39"/>
      <c r="E21" s="38"/>
      <c r="F21" s="39"/>
      <c r="G21" s="39"/>
      <c r="H21" s="38"/>
      <c r="I21" s="38">
        <v>10</v>
      </c>
      <c r="J21" s="39"/>
      <c r="K21" s="38"/>
      <c r="L21" s="39"/>
    </row>
    <row r="22" spans="1:12" ht="51" customHeight="1">
      <c r="A22" s="37">
        <v>3</v>
      </c>
      <c r="B22" s="38"/>
      <c r="C22" s="39" t="s">
        <v>16</v>
      </c>
      <c r="D22" s="39" t="s">
        <v>17</v>
      </c>
      <c r="E22" s="38" t="s">
        <v>37</v>
      </c>
      <c r="F22" s="39"/>
      <c r="G22" s="38">
        <v>50</v>
      </c>
      <c r="H22" s="38"/>
      <c r="I22" s="39"/>
      <c r="J22" s="39"/>
      <c r="K22" s="38">
        <v>39908</v>
      </c>
      <c r="L22" s="39" t="s">
        <v>37</v>
      </c>
    </row>
    <row r="23" spans="1:12" ht="42.75" customHeight="1">
      <c r="A23" s="40"/>
      <c r="B23" s="38"/>
      <c r="C23" s="39" t="s">
        <v>34</v>
      </c>
      <c r="D23" s="39"/>
      <c r="E23" s="38"/>
      <c r="F23" s="39"/>
      <c r="G23" s="39"/>
      <c r="H23" s="38">
        <v>40</v>
      </c>
      <c r="I23" s="39"/>
      <c r="J23" s="39"/>
      <c r="K23" s="38"/>
      <c r="L23" s="39"/>
    </row>
    <row r="24" spans="1:12" ht="33.75" customHeight="1">
      <c r="A24" s="41"/>
      <c r="B24" s="38"/>
      <c r="C24" s="39" t="s">
        <v>35</v>
      </c>
      <c r="D24" s="39"/>
      <c r="E24" s="38"/>
      <c r="F24" s="39"/>
      <c r="G24" s="39"/>
      <c r="H24" s="38"/>
      <c r="I24" s="38">
        <v>10</v>
      </c>
      <c r="J24" s="39"/>
      <c r="K24" s="38"/>
      <c r="L24" s="39"/>
    </row>
    <row r="25" spans="1:12" ht="64.5" customHeight="1">
      <c r="A25" s="39">
        <v>4</v>
      </c>
      <c r="B25" s="38" t="s">
        <v>26</v>
      </c>
      <c r="C25" s="39" t="s">
        <v>16</v>
      </c>
      <c r="D25" s="39" t="s">
        <v>17</v>
      </c>
      <c r="E25" s="42" t="s">
        <v>38</v>
      </c>
      <c r="F25" s="39"/>
      <c r="G25" s="38">
        <v>3.240315</v>
      </c>
      <c r="H25" s="38"/>
      <c r="I25" s="39"/>
      <c r="J25" s="39"/>
      <c r="K25" s="38">
        <v>31005</v>
      </c>
      <c r="L25" s="54" t="s">
        <v>39</v>
      </c>
    </row>
    <row r="26" spans="1:12" s="3" customFormat="1" ht="51" customHeight="1">
      <c r="A26" s="38">
        <v>5</v>
      </c>
      <c r="B26" s="38"/>
      <c r="C26" s="39" t="s">
        <v>40</v>
      </c>
      <c r="D26" s="38" t="s">
        <v>19</v>
      </c>
      <c r="E26" s="38" t="s">
        <v>27</v>
      </c>
      <c r="F26" s="38"/>
      <c r="G26" s="38"/>
      <c r="H26" s="38">
        <v>56</v>
      </c>
      <c r="I26" s="38">
        <v>10</v>
      </c>
      <c r="J26" s="38"/>
      <c r="K26" s="38">
        <v>31005</v>
      </c>
      <c r="L26" s="38" t="s">
        <v>27</v>
      </c>
    </row>
    <row r="27" spans="1:12" s="3" customFormat="1" ht="51" customHeight="1">
      <c r="A27" s="38">
        <v>6</v>
      </c>
      <c r="B27" s="38"/>
      <c r="C27" s="39" t="s">
        <v>40</v>
      </c>
      <c r="D27" s="38" t="s">
        <v>19</v>
      </c>
      <c r="E27" s="38" t="s">
        <v>29</v>
      </c>
      <c r="F27" s="38"/>
      <c r="G27" s="38"/>
      <c r="H27" s="38">
        <v>20</v>
      </c>
      <c r="I27" s="38">
        <v>20</v>
      </c>
      <c r="J27" s="38"/>
      <c r="K27" s="38">
        <v>31005</v>
      </c>
      <c r="L27" s="38" t="s">
        <v>29</v>
      </c>
    </row>
    <row r="28" spans="1:12" s="3" customFormat="1" ht="63.75" customHeight="1">
      <c r="A28" s="38">
        <v>7</v>
      </c>
      <c r="B28" s="38"/>
      <c r="C28" s="39" t="s">
        <v>16</v>
      </c>
      <c r="D28" s="39" t="s">
        <v>17</v>
      </c>
      <c r="E28" s="43" t="s">
        <v>41</v>
      </c>
      <c r="F28" s="38"/>
      <c r="G28" s="38">
        <f>50+50+130</f>
        <v>230</v>
      </c>
      <c r="H28" s="44"/>
      <c r="I28" s="38"/>
      <c r="J28" s="38"/>
      <c r="K28" s="43">
        <v>31005</v>
      </c>
      <c r="L28" s="43" t="s">
        <v>41</v>
      </c>
    </row>
    <row r="29" spans="1:12" s="3" customFormat="1" ht="63.75" customHeight="1">
      <c r="A29" s="38">
        <v>8</v>
      </c>
      <c r="B29" s="38"/>
      <c r="C29" s="39" t="s">
        <v>34</v>
      </c>
      <c r="D29" s="39"/>
      <c r="E29" s="45"/>
      <c r="F29" s="38"/>
      <c r="G29" s="38"/>
      <c r="H29" s="38">
        <v>80</v>
      </c>
      <c r="I29" s="38"/>
      <c r="J29" s="38"/>
      <c r="K29" s="45"/>
      <c r="L29" s="45"/>
    </row>
    <row r="30" spans="1:12" s="3" customFormat="1" ht="51" customHeight="1">
      <c r="A30" s="43">
        <v>9</v>
      </c>
      <c r="B30" s="38" t="s">
        <v>23</v>
      </c>
      <c r="C30" s="39" t="s">
        <v>34</v>
      </c>
      <c r="D30" s="38" t="s">
        <v>17</v>
      </c>
      <c r="E30" s="43" t="s">
        <v>42</v>
      </c>
      <c r="F30" s="38"/>
      <c r="G30" s="38"/>
      <c r="H30" s="38">
        <f>90-17</f>
        <v>73</v>
      </c>
      <c r="I30" s="38"/>
      <c r="J30" s="38"/>
      <c r="K30" s="43">
        <v>31005</v>
      </c>
      <c r="L30" s="43" t="s">
        <v>42</v>
      </c>
    </row>
    <row r="31" spans="1:12" s="3" customFormat="1" ht="51" customHeight="1">
      <c r="A31" s="46"/>
      <c r="B31" s="38"/>
      <c r="C31" s="39" t="s">
        <v>16</v>
      </c>
      <c r="D31" s="38"/>
      <c r="E31" s="46"/>
      <c r="F31" s="38"/>
      <c r="G31" s="38">
        <v>17</v>
      </c>
      <c r="H31" s="38"/>
      <c r="I31" s="38"/>
      <c r="J31" s="38"/>
      <c r="K31" s="46"/>
      <c r="L31" s="46"/>
    </row>
    <row r="32" spans="1:12" s="3" customFormat="1" ht="51" customHeight="1">
      <c r="A32" s="45"/>
      <c r="B32" s="38"/>
      <c r="C32" s="38" t="s">
        <v>35</v>
      </c>
      <c r="D32" s="38"/>
      <c r="E32" s="45"/>
      <c r="F32" s="38"/>
      <c r="G32" s="38"/>
      <c r="H32" s="38"/>
      <c r="I32" s="38">
        <v>10</v>
      </c>
      <c r="J32" s="38"/>
      <c r="K32" s="45"/>
      <c r="L32" s="45"/>
    </row>
    <row r="33" spans="1:12" s="3" customFormat="1" ht="51" customHeight="1">
      <c r="A33" s="38">
        <v>10</v>
      </c>
      <c r="B33" s="38"/>
      <c r="C33" s="39" t="s">
        <v>34</v>
      </c>
      <c r="D33" s="38" t="s">
        <v>19</v>
      </c>
      <c r="E33" s="38" t="s">
        <v>43</v>
      </c>
      <c r="F33" s="38"/>
      <c r="G33" s="38"/>
      <c r="H33" s="38">
        <v>40</v>
      </c>
      <c r="I33" s="38"/>
      <c r="J33" s="38"/>
      <c r="K33" s="38">
        <v>30213</v>
      </c>
      <c r="L33" s="38" t="s">
        <v>43</v>
      </c>
    </row>
    <row r="34" spans="1:12" s="3" customFormat="1" ht="51" customHeight="1">
      <c r="A34" s="38">
        <v>11</v>
      </c>
      <c r="B34" s="38"/>
      <c r="C34" s="39" t="s">
        <v>34</v>
      </c>
      <c r="D34" s="38" t="s">
        <v>19</v>
      </c>
      <c r="E34" s="38" t="s">
        <v>44</v>
      </c>
      <c r="F34" s="38"/>
      <c r="G34" s="38"/>
      <c r="H34" s="38">
        <v>10</v>
      </c>
      <c r="I34" s="38"/>
      <c r="J34" s="38"/>
      <c r="K34" s="38">
        <v>30213</v>
      </c>
      <c r="L34" s="38" t="s">
        <v>44</v>
      </c>
    </row>
    <row r="35" spans="1:12" ht="51" customHeight="1">
      <c r="A35" s="39">
        <v>12</v>
      </c>
      <c r="B35" s="46" t="s">
        <v>15</v>
      </c>
      <c r="C35" s="39" t="s">
        <v>40</v>
      </c>
      <c r="D35" s="39" t="s">
        <v>17</v>
      </c>
      <c r="E35" s="38" t="s">
        <v>45</v>
      </c>
      <c r="F35" s="39"/>
      <c r="G35" s="39"/>
      <c r="H35" s="38">
        <v>20</v>
      </c>
      <c r="I35" s="38">
        <v>10</v>
      </c>
      <c r="J35" s="39"/>
      <c r="K35" s="38">
        <v>31003</v>
      </c>
      <c r="L35" s="39" t="s">
        <v>45</v>
      </c>
    </row>
    <row r="36" spans="1:12" s="3" customFormat="1" ht="45.75" customHeight="1">
      <c r="A36" s="38">
        <v>13</v>
      </c>
      <c r="B36" s="46"/>
      <c r="C36" s="39" t="s">
        <v>40</v>
      </c>
      <c r="D36" s="38" t="s">
        <v>19</v>
      </c>
      <c r="E36" s="38" t="s">
        <v>46</v>
      </c>
      <c r="F36" s="38"/>
      <c r="G36" s="38"/>
      <c r="H36" s="38">
        <v>40</v>
      </c>
      <c r="I36" s="38">
        <v>30</v>
      </c>
      <c r="J36" s="38"/>
      <c r="K36" s="38">
        <v>31005</v>
      </c>
      <c r="L36" s="38" t="s">
        <v>46</v>
      </c>
    </row>
    <row r="37" spans="1:12" s="3" customFormat="1" ht="60.75" customHeight="1">
      <c r="A37" s="38">
        <v>14</v>
      </c>
      <c r="B37" s="46"/>
      <c r="C37" s="39" t="s">
        <v>40</v>
      </c>
      <c r="D37" s="38" t="s">
        <v>19</v>
      </c>
      <c r="E37" s="38" t="s">
        <v>47</v>
      </c>
      <c r="F37" s="38"/>
      <c r="G37" s="38"/>
      <c r="H37" s="38">
        <v>40</v>
      </c>
      <c r="I37" s="38">
        <v>20</v>
      </c>
      <c r="J37" s="38"/>
      <c r="K37" s="38">
        <v>31005</v>
      </c>
      <c r="L37" s="38" t="s">
        <v>47</v>
      </c>
    </row>
    <row r="38" spans="1:12" s="3" customFormat="1" ht="51" customHeight="1">
      <c r="A38" s="38">
        <v>15</v>
      </c>
      <c r="B38" s="46"/>
      <c r="C38" s="39" t="s">
        <v>40</v>
      </c>
      <c r="D38" s="38" t="s">
        <v>19</v>
      </c>
      <c r="E38" s="38" t="s">
        <v>48</v>
      </c>
      <c r="F38" s="38"/>
      <c r="G38" s="38"/>
      <c r="H38" s="38">
        <v>35</v>
      </c>
      <c r="I38" s="38">
        <v>20</v>
      </c>
      <c r="J38" s="38"/>
      <c r="K38" s="38">
        <v>31005</v>
      </c>
      <c r="L38" s="38" t="s">
        <v>48</v>
      </c>
    </row>
    <row r="39" spans="1:12" s="4" customFormat="1" ht="51" customHeight="1">
      <c r="A39" s="37">
        <v>16</v>
      </c>
      <c r="B39" s="43" t="s">
        <v>49</v>
      </c>
      <c r="C39" s="39" t="s">
        <v>16</v>
      </c>
      <c r="D39" s="37" t="s">
        <v>17</v>
      </c>
      <c r="E39" s="46" t="s">
        <v>50</v>
      </c>
      <c r="F39" s="39"/>
      <c r="G39" s="38">
        <f>220-0.240315-130</f>
        <v>89.75968499999999</v>
      </c>
      <c r="H39" s="38"/>
      <c r="I39" s="39"/>
      <c r="J39" s="39"/>
      <c r="K39" s="38">
        <v>31005</v>
      </c>
      <c r="L39" s="37" t="s">
        <v>50</v>
      </c>
    </row>
    <row r="40" spans="1:12" s="4" customFormat="1" ht="51" customHeight="1">
      <c r="A40" s="41"/>
      <c r="B40" s="46"/>
      <c r="C40" s="39" t="s">
        <v>40</v>
      </c>
      <c r="D40" s="41"/>
      <c r="E40" s="45"/>
      <c r="F40" s="39"/>
      <c r="G40" s="39"/>
      <c r="H40" s="38">
        <f>140+17</f>
        <v>157</v>
      </c>
      <c r="I40" s="39">
        <v>10.5</v>
      </c>
      <c r="J40" s="39"/>
      <c r="K40" s="38">
        <v>31005</v>
      </c>
      <c r="L40" s="41"/>
    </row>
    <row r="41" spans="1:12" s="3" customFormat="1" ht="51" customHeight="1">
      <c r="A41" s="38">
        <v>17</v>
      </c>
      <c r="B41" s="46"/>
      <c r="C41" s="39" t="s">
        <v>40</v>
      </c>
      <c r="D41" s="38" t="s">
        <v>19</v>
      </c>
      <c r="E41" s="38" t="s">
        <v>51</v>
      </c>
      <c r="F41" s="38"/>
      <c r="G41" s="38"/>
      <c r="H41" s="38">
        <v>65</v>
      </c>
      <c r="I41" s="38">
        <v>20</v>
      </c>
      <c r="J41" s="38"/>
      <c r="K41" s="38">
        <v>31005</v>
      </c>
      <c r="L41" s="38" t="s">
        <v>51</v>
      </c>
    </row>
    <row r="42" spans="1:12" s="5" customFormat="1" ht="90" customHeight="1">
      <c r="A42" s="47" t="s">
        <v>52</v>
      </c>
      <c r="B42" s="47"/>
      <c r="C42" s="47"/>
      <c r="D42" s="47"/>
      <c r="E42" s="47"/>
      <c r="F42" s="47"/>
      <c r="G42" s="47"/>
      <c r="H42" s="48"/>
      <c r="I42" s="47"/>
      <c r="J42" s="47"/>
      <c r="K42" s="47"/>
      <c r="L42" s="47"/>
    </row>
  </sheetData>
  <sheetProtection/>
  <mergeCells count="50">
    <mergeCell ref="A1:L1"/>
    <mergeCell ref="A2:K2"/>
    <mergeCell ref="F3:I3"/>
    <mergeCell ref="A5:E5"/>
    <mergeCell ref="A16:E16"/>
    <mergeCell ref="A42:L42"/>
    <mergeCell ref="A3:A4"/>
    <mergeCell ref="A17:A19"/>
    <mergeCell ref="A20:A21"/>
    <mergeCell ref="A22:A24"/>
    <mergeCell ref="A30:A32"/>
    <mergeCell ref="A39:A40"/>
    <mergeCell ref="B3:B4"/>
    <mergeCell ref="B6:B9"/>
    <mergeCell ref="B10:B11"/>
    <mergeCell ref="B12:B14"/>
    <mergeCell ref="B17:B24"/>
    <mergeCell ref="B25:B29"/>
    <mergeCell ref="B30:B34"/>
    <mergeCell ref="B35:B38"/>
    <mergeCell ref="B39:B41"/>
    <mergeCell ref="C3:C4"/>
    <mergeCell ref="D3:D4"/>
    <mergeCell ref="D17:D19"/>
    <mergeCell ref="D20:D21"/>
    <mergeCell ref="D22:D24"/>
    <mergeCell ref="D28:D29"/>
    <mergeCell ref="D30:D32"/>
    <mergeCell ref="D39:D40"/>
    <mergeCell ref="E3:E4"/>
    <mergeCell ref="E17:E19"/>
    <mergeCell ref="E20:E21"/>
    <mergeCell ref="E22:E24"/>
    <mergeCell ref="E28:E29"/>
    <mergeCell ref="E30:E32"/>
    <mergeCell ref="E39:E40"/>
    <mergeCell ref="J3:J4"/>
    <mergeCell ref="K3:K4"/>
    <mergeCell ref="K17:K19"/>
    <mergeCell ref="K20:K21"/>
    <mergeCell ref="K22:K24"/>
    <mergeCell ref="K28:K29"/>
    <mergeCell ref="K30:K32"/>
    <mergeCell ref="L3:L4"/>
    <mergeCell ref="L17:L19"/>
    <mergeCell ref="L20:L21"/>
    <mergeCell ref="L22:L24"/>
    <mergeCell ref="L28:L29"/>
    <mergeCell ref="L30:L32"/>
    <mergeCell ref="L39:L40"/>
  </mergeCells>
  <printOptions horizontalCentered="1" verticalCentered="1"/>
  <pageMargins left="0.2" right="0.2" top="0.2" bottom="0.2" header="0.5" footer="0.5"/>
  <pageSetup fitToHeight="0" horizontalDpi="600" verticalDpi="600" orientation="landscape" paperSize="9" scale="61"/>
  <headerFooter scaleWithDoc="0" alignWithMargins="0">
    <oddFooter>&amp;C第 &amp;P 页，共 &amp;N 页</oddFooter>
  </headerFooter>
  <rowBreaks count="3" manualBreakCount="3">
    <brk id="15" max="11" man="1"/>
    <brk id="24" max="11" man="1"/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巴啦啦能量</cp:lastModifiedBy>
  <dcterms:created xsi:type="dcterms:W3CDTF">2018-05-27T11:28:41Z</dcterms:created>
  <dcterms:modified xsi:type="dcterms:W3CDTF">2024-03-06T08:49:11Z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  <property fmtid="{D5CDD505-2E9C-101B-9397-08002B2CF9AE}" pid="4" name="I">
    <vt:lpwstr>4E7F2B44289A4210A380186DFE01534A_13</vt:lpwstr>
  </property>
</Properties>
</file>